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DATOS ETAPAS" sheetId="1" r:id="rId1"/>
    <sheet name="EL RETO EN CIFRAS" sheetId="2" r:id="rId2"/>
  </sheets>
  <calcPr calcId="152511"/>
</workbook>
</file>

<file path=xl/calcChain.xml><?xml version="1.0" encoding="utf-8"?>
<calcChain xmlns="http://schemas.openxmlformats.org/spreadsheetml/2006/main">
  <c r="F4" i="2" l="1"/>
  <c r="B6" i="1" l="1"/>
  <c r="C10" i="2" s="1"/>
  <c r="B4" i="1"/>
  <c r="C4" i="2" s="1"/>
  <c r="H13" i="2"/>
  <c r="B5" i="1"/>
  <c r="B10" i="1"/>
  <c r="B9" i="1"/>
  <c r="B8" i="1"/>
  <c r="B7" i="1"/>
</calcChain>
</file>

<file path=xl/sharedStrings.xml><?xml version="1.0" encoding="utf-8"?>
<sst xmlns="http://schemas.openxmlformats.org/spreadsheetml/2006/main" count="50" uniqueCount="50">
  <si>
    <t xml:space="preserve">19ª etapa La Cabrera-Manzanares el Real </t>
  </si>
  <si>
    <t xml:space="preserve"> Altura máx.: 1.285 m</t>
  </si>
  <si>
    <t xml:space="preserve"> Altura min. : 844 m</t>
  </si>
  <si>
    <t xml:space="preserve"> Valoración: 5,5</t>
  </si>
  <si>
    <t xml:space="preserve"> Señalización: Mala, falta mucha señalización en el recorrido</t>
  </si>
  <si>
    <t xml:space="preserve">21ª etapa-Cercerdilla-Alto de los Leones </t>
  </si>
  <si>
    <t xml:space="preserve"> Altura máx.: 2.010 m</t>
  </si>
  <si>
    <t xml:space="preserve"> Altura min. : 1.122 m</t>
  </si>
  <si>
    <t xml:space="preserve"> Valoración: 8</t>
  </si>
  <si>
    <t>Señalización: Regular, en Cercedilla sin señales. Hasta La Peñota bastante bien, desde aquí al alto de los Leones regular.</t>
  </si>
  <si>
    <t xml:space="preserve">22ª etapa Alto de los Leones-El Escorial </t>
  </si>
  <si>
    <t xml:space="preserve"> Altura máx.: 1.826 m</t>
  </si>
  <si>
    <t xml:space="preserve"> Altura min. : 1.119 m</t>
  </si>
  <si>
    <t xml:space="preserve"> Valoración: 8,5</t>
  </si>
  <si>
    <t xml:space="preserve"> Señalización: Mala, casi inexistente.</t>
  </si>
  <si>
    <t xml:space="preserve">23ª etapa El Escorial-Robledo de Chavela </t>
  </si>
  <si>
    <t xml:space="preserve"> Altura máx.: 1.088 m</t>
  </si>
  <si>
    <t xml:space="preserve"> Altura min. : 882 m</t>
  </si>
  <si>
    <t xml:space="preserve"> Valoración: 6</t>
  </si>
  <si>
    <t>Señalización: Mala, solamente en condiciones desde la salida del Escorial hasta Zarzalejos, el resto escasa o casi nula</t>
  </si>
  <si>
    <t xml:space="preserve">24ª etapa Robledo de Chavela-San Martín de Valdeiglesias </t>
  </si>
  <si>
    <t xml:space="preserve"> Altura máx.: 1.022 m</t>
  </si>
  <si>
    <t xml:space="preserve"> Altura min. : 528 m</t>
  </si>
  <si>
    <t xml:space="preserve"> Valoración: 6,5</t>
  </si>
  <si>
    <t xml:space="preserve"> Señalización: Mala, casi nula, sobre todo en los cruces</t>
  </si>
  <si>
    <t>=========================================================</t>
  </si>
  <si>
    <t>DESNIVEL +</t>
  </si>
  <si>
    <t>DESNIVEL -</t>
  </si>
  <si>
    <t>DISTANCIA</t>
  </si>
  <si>
    <t>TIEMPO ESTIMADO</t>
  </si>
  <si>
    <t>Distancia en kms.</t>
  </si>
  <si>
    <t>Desnivel de descenso en  mtrs.</t>
  </si>
  <si>
    <t>Cota máxima del recorrido</t>
  </si>
  <si>
    <t>Cota mínima del recorrido</t>
  </si>
  <si>
    <t>Jornadas, máximo a emplear</t>
  </si>
  <si>
    <t>20ª etapa Manzanares el Real-Cercedilla</t>
  </si>
  <si>
    <t>Altura máx.: 1.317 m</t>
  </si>
  <si>
    <t>Altura min. : 906 m</t>
  </si>
  <si>
    <t>Valoración: 5,5</t>
  </si>
  <si>
    <t>LA CABRERA-IGLESIA</t>
  </si>
  <si>
    <t>MONASTERIO BENEDICTINO</t>
  </si>
  <si>
    <t>BUSTARVIEJO</t>
  </si>
  <si>
    <t>MIRAFLORES</t>
  </si>
  <si>
    <t>HOYA DE SAN BLAS</t>
  </si>
  <si>
    <t>SOTO DEL REAL</t>
  </si>
  <si>
    <t>EMBALSE DE SANTILLANA</t>
  </si>
  <si>
    <t>…….</t>
  </si>
  <si>
    <t>Señalización mediocre</t>
  </si>
  <si>
    <t>PUNTOS DE PASO OBLIGATORIOS:</t>
  </si>
  <si>
    <t>Desnivel acumulado (mts).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</si>
</sst>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2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1" xfId="0" applyBorder="1"/>
    <xf numFmtId="3" fontId="0" fillId="0" borderId="1" xfId="0" applyNumberFormat="1" applyBorder="1"/>
    <xf numFmtId="0" fontId="0" fillId="3" borderId="0" xfId="0" applyFill="1"/>
    <xf numFmtId="0" fontId="0" fillId="0" borderId="0" xfId="0" applyFill="1"/>
    <xf numFmtId="0" fontId="0" fillId="2" borderId="1" xfId="0" applyFill="1" applyBorder="1"/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3" xfId="0" applyBorder="1"/>
    <xf numFmtId="0" fontId="1" fillId="0" borderId="4" xfId="0" applyFont="1" applyBorder="1"/>
    <xf numFmtId="0" fontId="1" fillId="0" borderId="2" xfId="0" applyFont="1" applyBorder="1"/>
    <xf numFmtId="3" fontId="1" fillId="0" borderId="2" xfId="0" applyNumberFormat="1" applyFont="1" applyBorder="1"/>
    <xf numFmtId="3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7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14.140625" customWidth="1"/>
    <col min="2" max="2" width="8" customWidth="1"/>
    <col min="5" max="5" width="9.140625" customWidth="1"/>
    <col min="6" max="6" width="6.5703125" customWidth="1"/>
    <col min="7" max="7" width="1.28515625" customWidth="1"/>
    <col min="8" max="8" width="30.5703125" customWidth="1"/>
    <col min="9" max="9" width="1.5703125" customWidth="1"/>
    <col min="14" max="14" width="1.5703125" customWidth="1"/>
    <col min="19" max="19" width="1.5703125" customWidth="1"/>
    <col min="24" max="24" width="1.28515625" customWidth="1"/>
  </cols>
  <sheetData>
    <row r="3" spans="1:25" x14ac:dyDescent="0.25">
      <c r="C3" t="s">
        <v>0</v>
      </c>
      <c r="G3" s="7"/>
      <c r="H3" s="3" t="s">
        <v>35</v>
      </c>
      <c r="I3" s="7"/>
      <c r="J3" t="s">
        <v>5</v>
      </c>
      <c r="N3" s="7"/>
      <c r="O3" t="s">
        <v>10</v>
      </c>
      <c r="S3" s="7"/>
      <c r="T3" t="s">
        <v>15</v>
      </c>
      <c r="Y3" t="s">
        <v>20</v>
      </c>
    </row>
    <row r="4" spans="1:25" x14ac:dyDescent="0.25">
      <c r="A4" s="9" t="s">
        <v>28</v>
      </c>
      <c r="B4">
        <f>SUM(C4:T4)-2</f>
        <v>114.84</v>
      </c>
      <c r="C4" s="8">
        <v>34.75</v>
      </c>
      <c r="D4" s="8"/>
      <c r="E4" s="8"/>
      <c r="F4" s="8"/>
      <c r="G4" s="7"/>
      <c r="H4" s="10">
        <v>20.23</v>
      </c>
      <c r="I4" s="7"/>
      <c r="J4" s="8">
        <v>24.59</v>
      </c>
      <c r="K4" s="8"/>
      <c r="L4" s="8"/>
      <c r="M4" s="8"/>
      <c r="N4" s="7"/>
      <c r="O4" s="8">
        <v>18.399999999999999</v>
      </c>
      <c r="P4" s="8"/>
      <c r="Q4" s="8"/>
      <c r="R4" s="8"/>
      <c r="S4" s="7"/>
      <c r="T4" s="8">
        <v>18.87</v>
      </c>
      <c r="Y4">
        <v>30.9</v>
      </c>
    </row>
    <row r="5" spans="1:25" x14ac:dyDescent="0.25">
      <c r="A5" s="9" t="s">
        <v>26</v>
      </c>
      <c r="B5">
        <f>SUM(C5:T5)</f>
        <v>4407</v>
      </c>
      <c r="C5">
        <v>779</v>
      </c>
      <c r="G5" s="7"/>
      <c r="H5" s="11">
        <v>1043</v>
      </c>
      <c r="I5" s="7"/>
      <c r="J5">
        <v>1308</v>
      </c>
      <c r="N5" s="7"/>
      <c r="O5">
        <v>1004</v>
      </c>
      <c r="S5" s="7"/>
      <c r="T5">
        <v>273</v>
      </c>
      <c r="Y5">
        <v>653</v>
      </c>
    </row>
    <row r="6" spans="1:25" x14ac:dyDescent="0.25">
      <c r="A6" s="9" t="s">
        <v>27</v>
      </c>
      <c r="B6" s="1">
        <f>SUM(C6:T6)</f>
        <v>4391</v>
      </c>
      <c r="C6" s="1">
        <v>896</v>
      </c>
      <c r="G6" s="7"/>
      <c r="H6" s="11">
        <v>778</v>
      </c>
      <c r="I6" s="7"/>
      <c r="J6">
        <v>1112</v>
      </c>
      <c r="N6" s="7"/>
      <c r="O6">
        <v>1179</v>
      </c>
      <c r="S6" s="7"/>
      <c r="T6">
        <v>426</v>
      </c>
      <c r="Y6">
        <v>900</v>
      </c>
    </row>
    <row r="7" spans="1:25" x14ac:dyDescent="0.25">
      <c r="B7">
        <f t="shared" ref="B7:B9" si="0">SUM(C7:T7)</f>
        <v>0</v>
      </c>
      <c r="C7" t="s">
        <v>1</v>
      </c>
      <c r="G7" s="7"/>
      <c r="H7" s="3" t="s">
        <v>36</v>
      </c>
      <c r="I7" s="7"/>
      <c r="J7" t="s">
        <v>6</v>
      </c>
      <c r="N7" s="7"/>
      <c r="O7" t="s">
        <v>11</v>
      </c>
      <c r="S7" s="7"/>
      <c r="T7" t="s">
        <v>16</v>
      </c>
      <c r="Y7" t="s">
        <v>21</v>
      </c>
    </row>
    <row r="8" spans="1:25" x14ac:dyDescent="0.25">
      <c r="B8">
        <f t="shared" si="0"/>
        <v>0</v>
      </c>
      <c r="C8" t="s">
        <v>2</v>
      </c>
      <c r="G8" s="7"/>
      <c r="H8" s="3" t="s">
        <v>37</v>
      </c>
      <c r="I8" s="7"/>
      <c r="J8" t="s">
        <v>7</v>
      </c>
      <c r="N8" s="7"/>
      <c r="O8" t="s">
        <v>12</v>
      </c>
      <c r="S8" s="7"/>
      <c r="T8" t="s">
        <v>17</v>
      </c>
      <c r="Y8" t="s">
        <v>22</v>
      </c>
    </row>
    <row r="9" spans="1:25" x14ac:dyDescent="0.25">
      <c r="B9">
        <f t="shared" si="0"/>
        <v>0</v>
      </c>
      <c r="C9" t="s">
        <v>3</v>
      </c>
      <c r="G9" s="7"/>
      <c r="H9" s="3" t="s">
        <v>38</v>
      </c>
      <c r="I9" s="7"/>
      <c r="J9" t="s">
        <v>8</v>
      </c>
      <c r="N9" s="7"/>
      <c r="O9" t="s">
        <v>13</v>
      </c>
      <c r="S9" s="7"/>
      <c r="T9" t="s">
        <v>18</v>
      </c>
      <c r="Y9" t="s">
        <v>23</v>
      </c>
    </row>
    <row r="10" spans="1:25" x14ac:dyDescent="0.25">
      <c r="A10" t="s">
        <v>29</v>
      </c>
      <c r="B10">
        <f>SUM(C10:T10)</f>
        <v>38</v>
      </c>
      <c r="C10">
        <v>10</v>
      </c>
      <c r="G10" s="7"/>
      <c r="H10" s="3">
        <v>6</v>
      </c>
      <c r="I10" s="7"/>
      <c r="J10">
        <v>9</v>
      </c>
      <c r="N10" s="7"/>
      <c r="O10">
        <v>8</v>
      </c>
      <c r="S10" s="7"/>
      <c r="T10">
        <v>5</v>
      </c>
      <c r="Y10">
        <v>9</v>
      </c>
    </row>
    <row r="11" spans="1:25" x14ac:dyDescent="0.25">
      <c r="C11" t="s">
        <v>4</v>
      </c>
      <c r="G11" s="7"/>
      <c r="H11" s="4" t="s">
        <v>47</v>
      </c>
      <c r="I11" s="7"/>
      <c r="J11" t="s">
        <v>9</v>
      </c>
      <c r="N11" s="7"/>
      <c r="O11" t="s">
        <v>14</v>
      </c>
      <c r="S11" s="7"/>
      <c r="T11" t="s">
        <v>19</v>
      </c>
      <c r="Y11" t="s">
        <v>24</v>
      </c>
    </row>
    <row r="12" spans="1:25" ht="9.75" customHeigh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4" spans="1:25" x14ac:dyDescent="0.25">
      <c r="A14" t="s">
        <v>48</v>
      </c>
      <c r="H14" t="s">
        <v>39</v>
      </c>
    </row>
    <row r="15" spans="1:25" x14ac:dyDescent="0.25">
      <c r="H15" t="s">
        <v>40</v>
      </c>
    </row>
    <row r="16" spans="1:25" x14ac:dyDescent="0.25">
      <c r="H16" t="s">
        <v>41</v>
      </c>
    </row>
    <row r="17" spans="8:8" x14ac:dyDescent="0.25">
      <c r="H17" t="s">
        <v>42</v>
      </c>
    </row>
    <row r="18" spans="8:8" x14ac:dyDescent="0.25">
      <c r="H18" t="s">
        <v>43</v>
      </c>
    </row>
    <row r="19" spans="8:8" x14ac:dyDescent="0.25">
      <c r="H19" t="s">
        <v>44</v>
      </c>
    </row>
    <row r="20" spans="8:8" x14ac:dyDescent="0.25">
      <c r="H20" t="s">
        <v>45</v>
      </c>
    </row>
    <row r="21" spans="8:8" x14ac:dyDescent="0.25">
      <c r="H21" t="s">
        <v>46</v>
      </c>
    </row>
    <row r="57" spans="3:3" x14ac:dyDescent="0.25">
      <c r="C57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tabSelected="1" workbookViewId="0">
      <selection activeCell="A9" sqref="A9"/>
    </sheetView>
  </sheetViews>
  <sheetFormatPr baseColWidth="10" defaultRowHeight="15" x14ac:dyDescent="0.25"/>
  <cols>
    <col min="1" max="1" width="2" customWidth="1"/>
    <col min="2" max="2" width="32.85546875" customWidth="1"/>
    <col min="3" max="3" width="9" customWidth="1"/>
    <col min="4" max="4" width="3.28515625" customWidth="1"/>
    <col min="5" max="5" width="30.85546875" customWidth="1"/>
    <col min="6" max="6" width="9.7109375" customWidth="1"/>
    <col min="7" max="7" width="1.28515625" customWidth="1"/>
    <col min="9" max="9" width="14.7109375" bestFit="1" customWidth="1"/>
    <col min="14" max="14" width="24.140625" customWidth="1"/>
  </cols>
  <sheetData>
    <row r="1" spans="1:17" ht="7.5" customHeight="1" thickBot="1" x14ac:dyDescent="0.3">
      <c r="A1" s="12"/>
      <c r="B1" s="16"/>
      <c r="C1" s="12"/>
    </row>
    <row r="2" spans="1:17" ht="19.5" thickBot="1" x14ac:dyDescent="0.35">
      <c r="B2" s="18" t="s">
        <v>34</v>
      </c>
      <c r="C2" s="17">
        <v>4</v>
      </c>
      <c r="D2" s="15"/>
      <c r="E2" s="15"/>
      <c r="F2" s="15"/>
      <c r="N2" s="12"/>
      <c r="O2" s="12"/>
      <c r="P2" s="12"/>
      <c r="Q2" s="12"/>
    </row>
    <row r="3" spans="1:17" ht="21" customHeight="1" thickBot="1" x14ac:dyDescent="0.35">
      <c r="A3" s="12"/>
      <c r="B3" s="14"/>
      <c r="C3" s="14"/>
      <c r="D3" s="15"/>
      <c r="E3" s="15"/>
      <c r="F3" s="15"/>
      <c r="K3" s="12"/>
      <c r="L3" s="12"/>
      <c r="N3" s="12"/>
      <c r="O3" s="12"/>
      <c r="P3" s="12"/>
      <c r="Q3" s="12"/>
    </row>
    <row r="4" spans="1:17" ht="19.5" thickBot="1" x14ac:dyDescent="0.35">
      <c r="B4" s="18" t="s">
        <v>30</v>
      </c>
      <c r="C4" s="19">
        <f>+'DATOS ETAPAS'!B4</f>
        <v>114.84</v>
      </c>
      <c r="D4" s="15"/>
      <c r="E4" s="18" t="s">
        <v>49</v>
      </c>
      <c r="F4" s="19">
        <f>+'DATOS ETAPAS'!B5+'DATOS ETAPAS'!B6</f>
        <v>8798</v>
      </c>
      <c r="J4" s="12"/>
      <c r="K4" s="14"/>
      <c r="L4" s="14"/>
      <c r="M4" s="12"/>
      <c r="N4" s="12"/>
      <c r="O4" s="12"/>
      <c r="P4" s="12"/>
      <c r="Q4" s="12"/>
    </row>
    <row r="5" spans="1:17" ht="19.5" customHeight="1" thickBot="1" x14ac:dyDescent="0.35">
      <c r="A5" s="12"/>
      <c r="B5" s="14"/>
      <c r="C5" s="14"/>
      <c r="D5" s="14"/>
      <c r="E5" s="14"/>
      <c r="F5" s="14"/>
      <c r="K5" s="13"/>
      <c r="L5" s="13"/>
      <c r="M5" s="12"/>
      <c r="N5" s="12"/>
      <c r="O5" s="12"/>
      <c r="P5" s="12"/>
      <c r="Q5" s="12"/>
    </row>
    <row r="6" spans="1:17" ht="19.5" thickBot="1" x14ac:dyDescent="0.35">
      <c r="B6" s="18" t="s">
        <v>32</v>
      </c>
      <c r="C6" s="19">
        <v>1945</v>
      </c>
      <c r="D6" s="15"/>
      <c r="E6" s="18" t="s">
        <v>33</v>
      </c>
      <c r="F6" s="18">
        <v>580</v>
      </c>
      <c r="K6" s="12"/>
      <c r="L6" s="12"/>
      <c r="M6" s="12"/>
      <c r="N6" s="12"/>
      <c r="O6" s="12"/>
      <c r="P6" s="12"/>
      <c r="Q6" s="12"/>
    </row>
    <row r="7" spans="1:17" ht="7.5" customHeight="1" x14ac:dyDescent="0.3">
      <c r="K7" s="14"/>
      <c r="L7" s="14"/>
      <c r="M7" s="12"/>
      <c r="N7" s="12"/>
      <c r="O7" s="12"/>
      <c r="P7" s="12"/>
      <c r="Q7" s="12"/>
    </row>
    <row r="8" spans="1:17" ht="18.75" x14ac:dyDescent="0.3">
      <c r="K8" s="14"/>
      <c r="L8" s="20"/>
      <c r="M8" s="12"/>
      <c r="N8" s="14"/>
      <c r="O8" s="20"/>
      <c r="P8" s="12"/>
      <c r="Q8" s="12"/>
    </row>
    <row r="9" spans="1:17" ht="8.25" customHeight="1" x14ac:dyDescent="0.3">
      <c r="K9" s="14"/>
      <c r="L9" s="14"/>
      <c r="M9" s="12"/>
      <c r="N9" s="12"/>
      <c r="O9" s="12"/>
      <c r="P9" s="12"/>
      <c r="Q9" s="12"/>
    </row>
    <row r="10" spans="1:17" x14ac:dyDescent="0.25">
      <c r="B10" s="5" t="s">
        <v>31</v>
      </c>
      <c r="C10" s="6">
        <f>+'DATOS ETAPAS'!B6</f>
        <v>4391</v>
      </c>
      <c r="I10" s="2"/>
      <c r="K10" s="12"/>
      <c r="L10" s="12"/>
      <c r="M10" s="12"/>
      <c r="N10" s="12"/>
      <c r="O10" s="12"/>
      <c r="P10" s="12"/>
      <c r="Q10" s="12"/>
    </row>
    <row r="11" spans="1:17" ht="7.5" customHeight="1" x14ac:dyDescent="0.3">
      <c r="K11" s="14"/>
      <c r="L11" s="14"/>
      <c r="M11" s="12"/>
      <c r="N11" s="12"/>
      <c r="O11" s="12"/>
      <c r="P11" s="12"/>
      <c r="Q11" s="12"/>
    </row>
    <row r="12" spans="1:17" ht="18.75" x14ac:dyDescent="0.3">
      <c r="K12" s="14"/>
      <c r="L12" s="20"/>
      <c r="M12" s="12"/>
      <c r="N12" s="14"/>
      <c r="O12" s="14"/>
      <c r="P12" s="12"/>
      <c r="Q12" s="12"/>
    </row>
    <row r="13" spans="1:17" ht="18.75" x14ac:dyDescent="0.3">
      <c r="H13">
        <f>115/4</f>
        <v>28.75</v>
      </c>
      <c r="K13" s="14"/>
      <c r="L13" s="14"/>
      <c r="M13" s="12"/>
      <c r="N13" s="12"/>
      <c r="O13" s="12"/>
      <c r="P13" s="12"/>
      <c r="Q13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ETAPAS</vt:lpstr>
      <vt:lpstr>EL RETO EN CIFRAS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2017-02-06T20:16:20Z</dcterms:modified>
</cp:coreProperties>
</file>